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250" activeTab="0"/>
  </bookViews>
  <sheets>
    <sheet name="Mau 1" sheetId="1" r:id="rId1"/>
    <sheet name="Mau 2" sheetId="2" r:id="rId2"/>
    <sheet name="Mau 1b" sheetId="3" r:id="rId3"/>
  </sheets>
  <definedNames/>
  <calcPr fullCalcOnLoad="1"/>
</workbook>
</file>

<file path=xl/sharedStrings.xml><?xml version="1.0" encoding="utf-8"?>
<sst xmlns="http://schemas.openxmlformats.org/spreadsheetml/2006/main" count="156" uniqueCount="108">
  <si>
    <t>PHƯỜNG HÀ CẦU</t>
  </si>
  <si>
    <t>QUẬN HÀ ĐÔNG - HÀ NỘI</t>
  </si>
  <si>
    <t>Nữ</t>
  </si>
  <si>
    <t>Đang học, học xong THCS</t>
  </si>
  <si>
    <t>Đang học, học xong THCS bổ túc</t>
  </si>
  <si>
    <t>Bỏ học</t>
  </si>
  <si>
    <t>Ở các lớp THCS</t>
  </si>
  <si>
    <t>Độ
tuổi</t>
  </si>
  <si>
    <t>Năm
sinh</t>
  </si>
  <si>
    <t>Tổng
số đối tượng trong độ tuổi</t>
  </si>
  <si>
    <t>Số đối
tượng phải phổ cập THCS</t>
  </si>
  <si>
    <t>Tốt nghiệp
 tiểu học bao gồm</t>
  </si>
  <si>
    <t>TN
 TH năm qua</t>
  </si>
  <si>
    <t>TN 
TH các năm trước</t>
  </si>
  <si>
    <t>TN 
THCS năm qua</t>
  </si>
  <si>
    <t>TN 
THCS các năm trước</t>
  </si>
  <si>
    <t>Lớp 6 
bao gồm</t>
  </si>
  <si>
    <t>TN THCS 
bao gồm</t>
  </si>
  <si>
    <t>TN 
TH năm qua</t>
  </si>
  <si>
    <t>TN 
THCS bổ túc năm qua</t>
  </si>
  <si>
    <t>TN 
THCS bổ túc các năm trước</t>
  </si>
  <si>
    <t>TN THCS 
bổ túc bao gồm</t>
  </si>
  <si>
    <t>Ở tiểu 
học</t>
  </si>
  <si>
    <t>Lớp 
6</t>
  </si>
  <si>
    <t>Lớp 
7</t>
  </si>
  <si>
    <t>Lớp 
8</t>
  </si>
  <si>
    <t>Lớp 
9</t>
  </si>
  <si>
    <t>T.số 
HS lớp 9 (2 hệ) năm học qua</t>
  </si>
  <si>
    <t>Cộng (11-14)</t>
  </si>
  <si>
    <t>Cộng (15-18)</t>
  </si>
  <si>
    <t>Tổng số</t>
  </si>
  <si>
    <t>Số
K.tật ch.đi hoặc chết</t>
  </si>
  <si>
    <t>Số đối
tượng 11-14 đang học tiểu học</t>
  </si>
  <si>
    <t>THỐNG KÊ PHỔ CẬP GIÁO DỤC TRUNG HỌC CƠ SỞ</t>
  </si>
  <si>
    <t>Mẫu 1</t>
  </si>
  <si>
    <t>Tính các chỉ tiêu theo tiêu chuẩn đánh giá:</t>
  </si>
  <si>
    <t>Tỉ lệ % trẻ 6 tuổi vào học lớp 1:</t>
  </si>
  <si>
    <t>Tỉ lệ % trẻ (11-14) tuổi TN Tiểu học:</t>
  </si>
  <si>
    <t>Tỉ lệ % HS TN Tiểu học vào lớp 6 (2 hệ):</t>
  </si>
  <si>
    <t>Tỉ lệ % HS TN THCS (2 hệ) năm học qua:</t>
  </si>
  <si>
    <t>Tỉ lệ thanh thiếu niên (15-18) TN THCS (2 hệ):</t>
  </si>
  <si>
    <t>NGƯỜI LẬP BIỂU</t>
  </si>
  <si>
    <t>HIỆU TRƯỞNG</t>
  </si>
  <si>
    <t>XÁC NHẬN CỦA UBND PHƯỜNG</t>
  </si>
  <si>
    <t>BIỂU TỔNG HỢP TIÊU CHUẨN PHỔ CẬP GIÁO DỤC TRUNG HỌC CƠ SỞ</t>
  </si>
  <si>
    <t>Mẫu 2</t>
  </si>
  <si>
    <t>Huy động</t>
  </si>
  <si>
    <t>Tổng số trẻ 6 tuổi</t>
  </si>
  <si>
    <t>Tỉ lệ %</t>
  </si>
  <si>
    <t>Số trẻ 
6 tuổi học lớp 1</t>
  </si>
  <si>
    <t>Số HS tốt nghiệp TH năm vừa qua vào học lớp 6 năm học (mới)</t>
  </si>
  <si>
    <t>PT</t>
  </si>
  <si>
    <t>BTVH</t>
  </si>
  <si>
    <t>Số HS tốt nghiệp TH năm học vừa qua</t>
  </si>
  <si>
    <t>Hiệu quả</t>
  </si>
  <si>
    <t>Tổng số trẻ độ tuổi 11-14</t>
  </si>
  <si>
    <t>Số trẻ độ tuổi 11-14 có bằng TH</t>
  </si>
  <si>
    <t>Tỉ lệ HS lớp 9 TN THCS (2 hệ) năm học vừa qua</t>
  </si>
  <si>
    <t>Tổng số đối tượng 15-18 tuổi</t>
  </si>
  <si>
    <t>Số người độ tuổi 15-18 có bằng TN THCS</t>
  </si>
  <si>
    <t>Đạt hay chưa đạt PCGD THCS</t>
  </si>
  <si>
    <t>Cộng</t>
  </si>
  <si>
    <t>STT</t>
  </si>
  <si>
    <t>Khu phố</t>
  </si>
  <si>
    <t>CÁN BỘ PHỤ TRÁCH PCGD THCS</t>
  </si>
  <si>
    <t>TT</t>
  </si>
  <si>
    <t>Năm sinh</t>
  </si>
  <si>
    <t>Tổng số trẻ ngoài nhà trường</t>
  </si>
  <si>
    <t>Số trẻ ngoài nhà trường chia theo trình độ văn hóa</t>
  </si>
  <si>
    <t>Lớp 1</t>
  </si>
  <si>
    <t>Lớp 2</t>
  </si>
  <si>
    <t>Lớp 3</t>
  </si>
  <si>
    <t>Lớp 4</t>
  </si>
  <si>
    <t>Lớp 5</t>
  </si>
  <si>
    <t>Lớp 6</t>
  </si>
  <si>
    <t>Lớp 7</t>
  </si>
  <si>
    <t>Lớp 8</t>
  </si>
  <si>
    <t>Lớp 9</t>
  </si>
  <si>
    <t>Số thuộc 
PC THCS</t>
  </si>
  <si>
    <t>Lớp 10 
trở lên</t>
  </si>
  <si>
    <t>Tàn tật, 
chuyển đi</t>
  </si>
  <si>
    <t>THỐNG KÊ TRẺ NGOÀI NHÀ TRƯỜNG</t>
  </si>
  <si>
    <t>Mẫu KH 1b</t>
  </si>
  <si>
    <t>98,1%</t>
  </si>
  <si>
    <t xml:space="preserve">Đạt </t>
  </si>
  <si>
    <t>PHƯỜNG KIẾN HƯNG</t>
  </si>
  <si>
    <t>TỔ DP SỐ 1</t>
  </si>
  <si>
    <t>TỔ DP SỐ 2</t>
  </si>
  <si>
    <t>TỔ DP SỐ 3</t>
  </si>
  <si>
    <t>TỔ DP SỐ 4</t>
  </si>
  <si>
    <t>TỔ DP SỐ 5</t>
  </si>
  <si>
    <t>TỔ DP SỐ 6</t>
  </si>
  <si>
    <t>TỔ DP SỐ 7</t>
  </si>
  <si>
    <t>TỔ DP SỐ 8</t>
  </si>
  <si>
    <t>TỔ DP SỐ 9</t>
  </si>
  <si>
    <t>TỔ DP SỐ 10</t>
  </si>
  <si>
    <t>TỔ DP SỐ 11</t>
  </si>
  <si>
    <t>TỔ DP SỐ 12</t>
  </si>
  <si>
    <t>TỔ DP SỐ 13</t>
  </si>
  <si>
    <t>TỔ DP SỐ 14,15,16</t>
  </si>
  <si>
    <t>Thái Thị Lan Hương</t>
  </si>
  <si>
    <t>Trịnh thị Quang</t>
  </si>
  <si>
    <t>Trịnh Thị Quang</t>
  </si>
  <si>
    <t>Điều tra ngày 6 tháng 9 năm 2014</t>
  </si>
  <si>
    <t>Ngày 16 tháng 9 năm 2014</t>
  </si>
  <si>
    <t>Tính đến ngày 6 tháng 9 năm 2014</t>
  </si>
  <si>
    <t>Điều tra ngày 06 tháng9 năm 2014</t>
  </si>
  <si>
    <t>Ngày 10 tháng 9 năm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</si>
</sst>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9" fontId="1" fillId="0" borderId="0" xfId="0" applyNumberFormat="1" applyFont="1" applyAlignment="1">
      <alignment/>
    </xf>
    <xf numFmtId="9" fontId="1" fillId="0" borderId="11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B4">
      <selection activeCell="F9" sqref="F9:F12"/>
    </sheetView>
  </sheetViews>
  <sheetFormatPr defaultColWidth="9.140625" defaultRowHeight="12.75"/>
  <cols>
    <col min="1" max="1" width="4.57421875" style="1" customWidth="1"/>
    <col min="2" max="2" width="5.57421875" style="1" customWidth="1"/>
    <col min="3" max="3" width="5.7109375" style="1" customWidth="1"/>
    <col min="4" max="4" width="4.421875" style="1" customWidth="1"/>
    <col min="5" max="5" width="4.7109375" style="1" customWidth="1"/>
    <col min="6" max="6" width="5.421875" style="1" customWidth="1"/>
    <col min="7" max="7" width="4.7109375" style="1" customWidth="1"/>
    <col min="8" max="8" width="5.00390625" style="1" customWidth="1"/>
    <col min="9" max="9" width="4.57421875" style="1" customWidth="1"/>
    <col min="10" max="10" width="4.8515625" style="1" customWidth="1"/>
    <col min="11" max="13" width="4.57421875" style="1" customWidth="1"/>
    <col min="14" max="14" width="5.28125" style="1" customWidth="1"/>
    <col min="15" max="15" width="5.421875" style="1" customWidth="1"/>
    <col min="16" max="16" width="4.28125" style="1" customWidth="1"/>
    <col min="17" max="17" width="4.7109375" style="1" customWidth="1"/>
    <col min="18" max="18" width="4.8515625" style="1" customWidth="1"/>
    <col min="19" max="20" width="4.7109375" style="1" customWidth="1"/>
    <col min="21" max="21" width="5.57421875" style="1" customWidth="1"/>
    <col min="22" max="22" width="5.8515625" style="1" customWidth="1"/>
    <col min="23" max="23" width="4.140625" style="1" customWidth="1"/>
    <col min="24" max="24" width="4.421875" style="1" customWidth="1"/>
    <col min="25" max="25" width="4.7109375" style="1" customWidth="1"/>
    <col min="26" max="27" width="4.57421875" style="1" customWidth="1"/>
    <col min="28" max="28" width="5.140625" style="1" customWidth="1"/>
    <col min="29" max="29" width="5.421875" style="1" customWidth="1"/>
    <col min="30" max="16384" width="9.140625" style="1" customWidth="1"/>
  </cols>
  <sheetData>
    <row r="1" spans="1:29" ht="18.75">
      <c r="A1" s="38" t="s">
        <v>85</v>
      </c>
      <c r="B1" s="38"/>
      <c r="C1" s="38"/>
      <c r="D1" s="38"/>
      <c r="E1" s="38"/>
      <c r="F1" s="36" t="s">
        <v>33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2" t="s">
        <v>34</v>
      </c>
      <c r="AC1" s="32"/>
    </row>
    <row r="2" spans="1:27" ht="18.75">
      <c r="A2" s="38" t="s">
        <v>1</v>
      </c>
      <c r="B2" s="38"/>
      <c r="C2" s="38"/>
      <c r="D2" s="38"/>
      <c r="E2" s="38"/>
      <c r="F2" s="37" t="s">
        <v>103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4" spans="1:29" ht="40.5" customHeight="1">
      <c r="A4" s="40" t="s">
        <v>7</v>
      </c>
      <c r="B4" s="40" t="s">
        <v>8</v>
      </c>
      <c r="C4" s="40" t="s">
        <v>9</v>
      </c>
      <c r="D4" s="39" t="s">
        <v>2</v>
      </c>
      <c r="E4" s="40" t="s">
        <v>31</v>
      </c>
      <c r="F4" s="40" t="s">
        <v>10</v>
      </c>
      <c r="G4" s="40" t="s">
        <v>11</v>
      </c>
      <c r="H4" s="40"/>
      <c r="I4" s="39" t="s">
        <v>3</v>
      </c>
      <c r="J4" s="39"/>
      <c r="K4" s="39"/>
      <c r="L4" s="39"/>
      <c r="M4" s="39"/>
      <c r="N4" s="39"/>
      <c r="O4" s="39"/>
      <c r="P4" s="39" t="s">
        <v>4</v>
      </c>
      <c r="Q4" s="39"/>
      <c r="R4" s="39"/>
      <c r="S4" s="39"/>
      <c r="T4" s="39"/>
      <c r="U4" s="39"/>
      <c r="V4" s="39"/>
      <c r="W4" s="39" t="s">
        <v>5</v>
      </c>
      <c r="X4" s="39"/>
      <c r="Y4" s="39"/>
      <c r="Z4" s="39"/>
      <c r="AA4" s="39"/>
      <c r="AB4" s="40" t="s">
        <v>27</v>
      </c>
      <c r="AC4" s="40" t="s">
        <v>32</v>
      </c>
    </row>
    <row r="5" spans="1:29" ht="40.5" customHeight="1">
      <c r="A5" s="40"/>
      <c r="B5" s="40"/>
      <c r="C5" s="40"/>
      <c r="D5" s="39"/>
      <c r="E5" s="40"/>
      <c r="F5" s="40"/>
      <c r="G5" s="40" t="s">
        <v>12</v>
      </c>
      <c r="H5" s="40" t="s">
        <v>13</v>
      </c>
      <c r="I5" s="40" t="s">
        <v>16</v>
      </c>
      <c r="J5" s="39"/>
      <c r="K5" s="40" t="s">
        <v>24</v>
      </c>
      <c r="L5" s="40" t="s">
        <v>25</v>
      </c>
      <c r="M5" s="40" t="s">
        <v>26</v>
      </c>
      <c r="N5" s="40" t="s">
        <v>17</v>
      </c>
      <c r="O5" s="39"/>
      <c r="P5" s="40" t="s">
        <v>16</v>
      </c>
      <c r="Q5" s="40"/>
      <c r="R5" s="40" t="s">
        <v>24</v>
      </c>
      <c r="S5" s="40" t="s">
        <v>25</v>
      </c>
      <c r="T5" s="40" t="s">
        <v>26</v>
      </c>
      <c r="U5" s="40" t="s">
        <v>21</v>
      </c>
      <c r="V5" s="39"/>
      <c r="W5" s="40" t="s">
        <v>22</v>
      </c>
      <c r="X5" s="39" t="s">
        <v>6</v>
      </c>
      <c r="Y5" s="39"/>
      <c r="Z5" s="39"/>
      <c r="AA5" s="39"/>
      <c r="AB5" s="39"/>
      <c r="AC5" s="39"/>
    </row>
    <row r="6" spans="1:29" ht="78" customHeight="1">
      <c r="A6" s="40"/>
      <c r="B6" s="40"/>
      <c r="C6" s="40"/>
      <c r="D6" s="39"/>
      <c r="E6" s="40"/>
      <c r="F6" s="40"/>
      <c r="G6" s="40"/>
      <c r="H6" s="40"/>
      <c r="I6" s="3" t="s">
        <v>12</v>
      </c>
      <c r="J6" s="3" t="s">
        <v>13</v>
      </c>
      <c r="K6" s="39"/>
      <c r="L6" s="39"/>
      <c r="M6" s="39"/>
      <c r="N6" s="3" t="s">
        <v>14</v>
      </c>
      <c r="O6" s="3" t="s">
        <v>15</v>
      </c>
      <c r="P6" s="3" t="s">
        <v>18</v>
      </c>
      <c r="Q6" s="3" t="s">
        <v>13</v>
      </c>
      <c r="R6" s="39"/>
      <c r="S6" s="39"/>
      <c r="T6" s="39"/>
      <c r="U6" s="3" t="s">
        <v>19</v>
      </c>
      <c r="V6" s="3" t="s">
        <v>20</v>
      </c>
      <c r="W6" s="39"/>
      <c r="X6" s="3" t="s">
        <v>23</v>
      </c>
      <c r="Y6" s="3" t="s">
        <v>24</v>
      </c>
      <c r="Z6" s="3" t="s">
        <v>25</v>
      </c>
      <c r="AA6" s="3" t="s">
        <v>26</v>
      </c>
      <c r="AB6" s="39"/>
      <c r="AC6" s="39"/>
    </row>
    <row r="7" spans="1:29" s="6" customFormat="1" ht="11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</row>
    <row r="8" spans="1:29" ht="16.5" customHeight="1">
      <c r="A8" s="16">
        <v>6</v>
      </c>
      <c r="B8" s="16">
        <v>2008</v>
      </c>
      <c r="C8" s="50">
        <v>222</v>
      </c>
      <c r="D8" s="50">
        <v>114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6.5" customHeight="1">
      <c r="A9" s="17">
        <v>11</v>
      </c>
      <c r="B9" s="17">
        <v>2003</v>
      </c>
      <c r="C9" s="50">
        <v>205</v>
      </c>
      <c r="D9" s="50">
        <v>83</v>
      </c>
      <c r="E9" s="17"/>
      <c r="F9" s="50">
        <v>205</v>
      </c>
      <c r="G9" s="17">
        <v>205</v>
      </c>
      <c r="H9" s="5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6.5" customHeight="1">
      <c r="A10" s="17">
        <v>12</v>
      </c>
      <c r="B10" s="17">
        <v>2002</v>
      </c>
      <c r="C10" s="50">
        <v>107</v>
      </c>
      <c r="D10" s="50">
        <v>38</v>
      </c>
      <c r="E10" s="17"/>
      <c r="F10" s="50">
        <v>107</v>
      </c>
      <c r="G10" s="17"/>
      <c r="H10" s="50">
        <v>107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6.5" customHeight="1">
      <c r="A11" s="17">
        <v>13</v>
      </c>
      <c r="B11" s="17">
        <v>2001</v>
      </c>
      <c r="C11" s="50">
        <v>120</v>
      </c>
      <c r="D11" s="50">
        <v>62</v>
      </c>
      <c r="E11" s="17"/>
      <c r="F11" s="50">
        <v>120</v>
      </c>
      <c r="G11" s="17"/>
      <c r="H11" s="50">
        <v>120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6.5" customHeight="1">
      <c r="A12" s="18">
        <v>14</v>
      </c>
      <c r="B12" s="18">
        <v>2000</v>
      </c>
      <c r="C12" s="50">
        <v>140</v>
      </c>
      <c r="D12" s="50">
        <v>73</v>
      </c>
      <c r="E12" s="18"/>
      <c r="F12" s="50">
        <v>140</v>
      </c>
      <c r="G12" s="18"/>
      <c r="H12" s="50">
        <v>140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s="2" customFormat="1" ht="16.5" customHeight="1">
      <c r="A13" s="30" t="s">
        <v>28</v>
      </c>
      <c r="B13" s="31"/>
      <c r="C13" s="4">
        <f>C9+C10+C11+C12</f>
        <v>572</v>
      </c>
      <c r="D13" s="4">
        <f>D9+D10+D11+D12</f>
        <v>256</v>
      </c>
      <c r="E13" s="4">
        <f aca="true" t="shared" si="0" ref="E13:AC13">E9+E10+E11+E12</f>
        <v>0</v>
      </c>
      <c r="F13" s="4">
        <f t="shared" si="0"/>
        <v>572</v>
      </c>
      <c r="G13" s="4">
        <f t="shared" si="0"/>
        <v>205</v>
      </c>
      <c r="H13" s="4">
        <f t="shared" si="0"/>
        <v>367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  <c r="AC13" s="4">
        <f t="shared" si="0"/>
        <v>0</v>
      </c>
    </row>
    <row r="14" spans="1:29" ht="16.5" customHeight="1">
      <c r="A14" s="16">
        <v>15</v>
      </c>
      <c r="B14" s="16">
        <v>1999</v>
      </c>
      <c r="C14" s="50">
        <v>131</v>
      </c>
      <c r="D14" s="50">
        <v>55</v>
      </c>
      <c r="E14" s="16"/>
      <c r="F14" s="50">
        <v>131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6.5" customHeight="1">
      <c r="A15" s="17">
        <v>16</v>
      </c>
      <c r="B15" s="17">
        <v>1998</v>
      </c>
      <c r="C15" s="50">
        <v>110</v>
      </c>
      <c r="D15" s="50">
        <v>54</v>
      </c>
      <c r="E15" s="17"/>
      <c r="F15" s="50">
        <v>110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6.5" customHeight="1">
      <c r="A16" s="17">
        <v>17</v>
      </c>
      <c r="B16" s="17">
        <v>1997</v>
      </c>
      <c r="C16" s="50">
        <v>147</v>
      </c>
      <c r="D16" s="50">
        <v>70</v>
      </c>
      <c r="E16" s="17">
        <v>1</v>
      </c>
      <c r="F16" s="50">
        <v>146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6.5" customHeight="1">
      <c r="A17" s="18">
        <v>18</v>
      </c>
      <c r="B17" s="18">
        <v>1996</v>
      </c>
      <c r="C17" s="50">
        <v>150</v>
      </c>
      <c r="D17" s="50">
        <v>70</v>
      </c>
      <c r="E17" s="18"/>
      <c r="F17" s="50">
        <v>150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s="2" customFormat="1" ht="16.5" customHeight="1">
      <c r="A18" s="30" t="s">
        <v>29</v>
      </c>
      <c r="B18" s="31"/>
      <c r="C18" s="4">
        <f>C14+C15+C16+C17</f>
        <v>538</v>
      </c>
      <c r="D18" s="4">
        <f aca="true" t="shared" si="1" ref="D18:AC18">D14+D15+D16+D17</f>
        <v>249</v>
      </c>
      <c r="E18" s="4">
        <f t="shared" si="1"/>
        <v>1</v>
      </c>
      <c r="F18" s="4">
        <f t="shared" si="1"/>
        <v>537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 t="shared" si="1"/>
        <v>0</v>
      </c>
      <c r="P18" s="4">
        <f t="shared" si="1"/>
        <v>0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  <c r="U18" s="4">
        <f t="shared" si="1"/>
        <v>0</v>
      </c>
      <c r="V18" s="4">
        <f t="shared" si="1"/>
        <v>0</v>
      </c>
      <c r="W18" s="4">
        <f t="shared" si="1"/>
        <v>0</v>
      </c>
      <c r="X18" s="4">
        <f t="shared" si="1"/>
        <v>0</v>
      </c>
      <c r="Y18" s="4">
        <f t="shared" si="1"/>
        <v>0</v>
      </c>
      <c r="Z18" s="4">
        <f t="shared" si="1"/>
        <v>0</v>
      </c>
      <c r="AA18" s="4">
        <f t="shared" si="1"/>
        <v>0</v>
      </c>
      <c r="AB18" s="4">
        <f t="shared" si="1"/>
        <v>0</v>
      </c>
      <c r="AC18" s="4">
        <f t="shared" si="1"/>
        <v>0</v>
      </c>
    </row>
    <row r="19" spans="1:29" s="2" customFormat="1" ht="16.5" customHeight="1">
      <c r="A19" s="30" t="s">
        <v>30</v>
      </c>
      <c r="B19" s="31"/>
      <c r="C19" s="4">
        <f>C13+C18</f>
        <v>1110</v>
      </c>
      <c r="D19" s="4">
        <f aca="true" t="shared" si="2" ref="D19:AC19">D13+D18</f>
        <v>505</v>
      </c>
      <c r="E19" s="4">
        <f t="shared" si="2"/>
        <v>1</v>
      </c>
      <c r="F19" s="4">
        <f t="shared" si="2"/>
        <v>1109</v>
      </c>
      <c r="G19" s="4">
        <f t="shared" si="2"/>
        <v>205</v>
      </c>
      <c r="H19" s="4">
        <f t="shared" si="2"/>
        <v>367</v>
      </c>
      <c r="I19" s="4">
        <f t="shared" si="2"/>
        <v>0</v>
      </c>
      <c r="J19" s="4">
        <f t="shared" si="2"/>
        <v>0</v>
      </c>
      <c r="K19" s="4">
        <f t="shared" si="2"/>
        <v>0</v>
      </c>
      <c r="L19" s="4">
        <f t="shared" si="2"/>
        <v>0</v>
      </c>
      <c r="M19" s="4">
        <f t="shared" si="2"/>
        <v>0</v>
      </c>
      <c r="N19" s="4">
        <f t="shared" si="2"/>
        <v>0</v>
      </c>
      <c r="O19" s="4">
        <f t="shared" si="2"/>
        <v>0</v>
      </c>
      <c r="P19" s="4">
        <f t="shared" si="2"/>
        <v>0</v>
      </c>
      <c r="Q19" s="4">
        <f t="shared" si="2"/>
        <v>0</v>
      </c>
      <c r="R19" s="4">
        <f t="shared" si="2"/>
        <v>0</v>
      </c>
      <c r="S19" s="4">
        <f t="shared" si="2"/>
        <v>0</v>
      </c>
      <c r="T19" s="4">
        <f t="shared" si="2"/>
        <v>0</v>
      </c>
      <c r="U19" s="4">
        <f t="shared" si="2"/>
        <v>0</v>
      </c>
      <c r="V19" s="4">
        <f t="shared" si="2"/>
        <v>0</v>
      </c>
      <c r="W19" s="4">
        <f t="shared" si="2"/>
        <v>0</v>
      </c>
      <c r="X19" s="4">
        <f t="shared" si="2"/>
        <v>0</v>
      </c>
      <c r="Y19" s="4">
        <f t="shared" si="2"/>
        <v>0</v>
      </c>
      <c r="Z19" s="4">
        <f t="shared" si="2"/>
        <v>0</v>
      </c>
      <c r="AA19" s="4">
        <f t="shared" si="2"/>
        <v>0</v>
      </c>
      <c r="AB19" s="4">
        <f t="shared" si="2"/>
        <v>0</v>
      </c>
      <c r="AC19" s="4">
        <f t="shared" si="2"/>
        <v>0</v>
      </c>
    </row>
    <row r="21" spans="1:28" ht="12.75">
      <c r="A21" s="2" t="s">
        <v>35</v>
      </c>
      <c r="P21" s="34" t="s">
        <v>104</v>
      </c>
      <c r="Q21" s="34"/>
      <c r="R21" s="34"/>
      <c r="S21" s="34"/>
      <c r="T21" s="34"/>
      <c r="U21" s="34"/>
      <c r="X21" s="34" t="s">
        <v>104</v>
      </c>
      <c r="Y21" s="34"/>
      <c r="Z21" s="34"/>
      <c r="AA21" s="34"/>
      <c r="AB21" s="34"/>
    </row>
    <row r="22" spans="1:28" ht="12.75">
      <c r="A22" s="1" t="s">
        <v>36</v>
      </c>
      <c r="F22" s="23">
        <v>1</v>
      </c>
      <c r="J22" s="32" t="s">
        <v>41</v>
      </c>
      <c r="K22" s="32"/>
      <c r="L22" s="32"/>
      <c r="M22" s="32"/>
      <c r="P22" s="32" t="s">
        <v>43</v>
      </c>
      <c r="Q22" s="32"/>
      <c r="R22" s="32"/>
      <c r="S22" s="32"/>
      <c r="T22" s="32"/>
      <c r="U22" s="32"/>
      <c r="X22" s="32" t="s">
        <v>42</v>
      </c>
      <c r="Y22" s="32"/>
      <c r="Z22" s="32"/>
      <c r="AA22" s="32"/>
      <c r="AB22" s="32"/>
    </row>
    <row r="23" spans="1:8" ht="12.75">
      <c r="A23" s="1" t="s">
        <v>37</v>
      </c>
      <c r="G23" s="35">
        <v>1</v>
      </c>
      <c r="H23" s="35"/>
    </row>
    <row r="24" spans="1:8" ht="12.75">
      <c r="A24" s="1" t="s">
        <v>38</v>
      </c>
      <c r="H24" s="23">
        <v>1</v>
      </c>
    </row>
    <row r="25" spans="1:8" ht="12.75">
      <c r="A25" s="1" t="s">
        <v>39</v>
      </c>
      <c r="H25" s="23">
        <v>1</v>
      </c>
    </row>
    <row r="26" spans="1:8" ht="12.75">
      <c r="A26" s="1" t="s">
        <v>40</v>
      </c>
      <c r="H26" s="1" t="s">
        <v>83</v>
      </c>
    </row>
    <row r="27" spans="10:28" ht="13.5">
      <c r="J27" s="33" t="s">
        <v>100</v>
      </c>
      <c r="K27" s="33"/>
      <c r="L27" s="33"/>
      <c r="M27" s="33"/>
      <c r="X27" s="33" t="s">
        <v>101</v>
      </c>
      <c r="Y27" s="33"/>
      <c r="Z27" s="33"/>
      <c r="AA27" s="33"/>
      <c r="AB27" s="33"/>
    </row>
  </sheetData>
  <sheetProtection/>
  <mergeCells count="42">
    <mergeCell ref="N5:O5"/>
    <mergeCell ref="W4:AA4"/>
    <mergeCell ref="AB4:AB6"/>
    <mergeCell ref="T5:T6"/>
    <mergeCell ref="P5:Q5"/>
    <mergeCell ref="U5:V5"/>
    <mergeCell ref="W5:W6"/>
    <mergeCell ref="AB1:AC1"/>
    <mergeCell ref="G4:H4"/>
    <mergeCell ref="I4:O4"/>
    <mergeCell ref="I5:J5"/>
    <mergeCell ref="K5:K6"/>
    <mergeCell ref="L5:L6"/>
    <mergeCell ref="M5:M6"/>
    <mergeCell ref="AC4:AC6"/>
    <mergeCell ref="G5:G6"/>
    <mergeCell ref="H5:H6"/>
    <mergeCell ref="A4:A6"/>
    <mergeCell ref="B4:B6"/>
    <mergeCell ref="C4:C6"/>
    <mergeCell ref="D4:D6"/>
    <mergeCell ref="E4:E6"/>
    <mergeCell ref="F4:F6"/>
    <mergeCell ref="F1:AA1"/>
    <mergeCell ref="F2:AA2"/>
    <mergeCell ref="A1:E1"/>
    <mergeCell ref="A2:E2"/>
    <mergeCell ref="A13:B13"/>
    <mergeCell ref="A18:B18"/>
    <mergeCell ref="X5:AA5"/>
    <mergeCell ref="P4:V4"/>
    <mergeCell ref="R5:R6"/>
    <mergeCell ref="S5:S6"/>
    <mergeCell ref="A19:B19"/>
    <mergeCell ref="J22:M22"/>
    <mergeCell ref="J27:M27"/>
    <mergeCell ref="P21:U21"/>
    <mergeCell ref="P22:U22"/>
    <mergeCell ref="X21:AB21"/>
    <mergeCell ref="X22:AB22"/>
    <mergeCell ref="X27:AB27"/>
    <mergeCell ref="G23:H23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0">
      <selection activeCell="K22" sqref="K22"/>
    </sheetView>
  </sheetViews>
  <sheetFormatPr defaultColWidth="9.140625" defaultRowHeight="12.75"/>
  <cols>
    <col min="1" max="1" width="4.140625" style="1" customWidth="1"/>
    <col min="2" max="2" width="14.140625" style="1" customWidth="1"/>
    <col min="3" max="7" width="7.00390625" style="1" customWidth="1"/>
    <col min="8" max="8" width="6.57421875" style="1" customWidth="1"/>
    <col min="9" max="11" width="7.00390625" style="1" customWidth="1"/>
    <col min="12" max="12" width="6.7109375" style="1" customWidth="1"/>
    <col min="13" max="13" width="7.00390625" style="1" customWidth="1"/>
    <col min="14" max="14" width="6.57421875" style="1" customWidth="1"/>
    <col min="15" max="15" width="6.421875" style="1" customWidth="1"/>
    <col min="16" max="18" width="6.28125" style="1" customWidth="1"/>
    <col min="19" max="19" width="7.00390625" style="1" customWidth="1"/>
    <col min="20" max="20" width="7.7109375" style="1" customWidth="1"/>
    <col min="21" max="16384" width="9.140625" style="1" customWidth="1"/>
  </cols>
  <sheetData>
    <row r="1" spans="1:20" ht="18.75">
      <c r="A1" s="38" t="s">
        <v>85</v>
      </c>
      <c r="B1" s="38"/>
      <c r="C1" s="38"/>
      <c r="D1" s="36" t="s">
        <v>44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41" t="s">
        <v>45</v>
      </c>
      <c r="T1" s="41"/>
    </row>
    <row r="2" spans="1:20" ht="18.75">
      <c r="A2" s="38" t="s">
        <v>1</v>
      </c>
      <c r="B2" s="38"/>
      <c r="C2" s="38"/>
      <c r="D2" s="37" t="s">
        <v>105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7"/>
      <c r="T2" s="7"/>
    </row>
    <row r="4" spans="1:20" ht="20.25" customHeight="1">
      <c r="A4" s="40" t="s">
        <v>62</v>
      </c>
      <c r="B4" s="40" t="s">
        <v>63</v>
      </c>
      <c r="C4" s="40" t="s">
        <v>46</v>
      </c>
      <c r="D4" s="40"/>
      <c r="E4" s="40"/>
      <c r="F4" s="40"/>
      <c r="G4" s="40"/>
      <c r="H4" s="40"/>
      <c r="I4" s="40"/>
      <c r="J4" s="40"/>
      <c r="K4" s="40" t="s">
        <v>54</v>
      </c>
      <c r="L4" s="40"/>
      <c r="M4" s="40"/>
      <c r="N4" s="40"/>
      <c r="O4" s="40"/>
      <c r="P4" s="40"/>
      <c r="Q4" s="40"/>
      <c r="R4" s="40"/>
      <c r="S4" s="40"/>
      <c r="T4" s="40" t="s">
        <v>60</v>
      </c>
    </row>
    <row r="5" spans="1:20" ht="40.5" customHeight="1">
      <c r="A5" s="40"/>
      <c r="B5" s="40"/>
      <c r="C5" s="40" t="s">
        <v>47</v>
      </c>
      <c r="D5" s="40" t="s">
        <v>49</v>
      </c>
      <c r="E5" s="40" t="s">
        <v>48</v>
      </c>
      <c r="F5" s="40" t="s">
        <v>53</v>
      </c>
      <c r="G5" s="40" t="s">
        <v>50</v>
      </c>
      <c r="H5" s="40"/>
      <c r="I5" s="40"/>
      <c r="J5" s="40"/>
      <c r="K5" s="40" t="s">
        <v>55</v>
      </c>
      <c r="L5" s="40" t="s">
        <v>56</v>
      </c>
      <c r="M5" s="40" t="s">
        <v>48</v>
      </c>
      <c r="N5" s="40" t="s">
        <v>57</v>
      </c>
      <c r="O5" s="40" t="s">
        <v>58</v>
      </c>
      <c r="P5" s="40" t="s">
        <v>59</v>
      </c>
      <c r="Q5" s="40"/>
      <c r="R5" s="40"/>
      <c r="S5" s="40"/>
      <c r="T5" s="40"/>
    </row>
    <row r="6" spans="1:20" ht="78" customHeight="1">
      <c r="A6" s="40"/>
      <c r="B6" s="40"/>
      <c r="C6" s="40"/>
      <c r="D6" s="40"/>
      <c r="E6" s="40"/>
      <c r="F6" s="40"/>
      <c r="G6" s="3" t="s">
        <v>51</v>
      </c>
      <c r="H6" s="3" t="s">
        <v>52</v>
      </c>
      <c r="I6" s="3" t="s">
        <v>30</v>
      </c>
      <c r="J6" s="3" t="s">
        <v>48</v>
      </c>
      <c r="K6" s="40"/>
      <c r="L6" s="40"/>
      <c r="M6" s="40"/>
      <c r="N6" s="40"/>
      <c r="O6" s="40"/>
      <c r="P6" s="3" t="s">
        <v>51</v>
      </c>
      <c r="Q6" s="3" t="s">
        <v>52</v>
      </c>
      <c r="R6" s="3" t="s">
        <v>30</v>
      </c>
      <c r="S6" s="3" t="s">
        <v>48</v>
      </c>
      <c r="T6" s="40"/>
    </row>
    <row r="7" spans="1:20" s="6" customFormat="1" ht="11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9</v>
      </c>
      <c r="T7" s="28">
        <v>20</v>
      </c>
    </row>
    <row r="8" spans="1:20" ht="17.25" customHeight="1">
      <c r="A8" s="16">
        <v>1</v>
      </c>
      <c r="B8" s="16" t="s">
        <v>86</v>
      </c>
      <c r="C8" s="16">
        <v>25</v>
      </c>
      <c r="D8" s="16">
        <v>25</v>
      </c>
      <c r="E8" s="16">
        <v>100</v>
      </c>
      <c r="F8" s="16">
        <v>19</v>
      </c>
      <c r="G8" s="16"/>
      <c r="H8" s="16"/>
      <c r="I8" s="16">
        <v>19</v>
      </c>
      <c r="J8" s="16">
        <f>I8/F8*100</f>
        <v>100</v>
      </c>
      <c r="K8" s="16">
        <v>25</v>
      </c>
      <c r="L8" s="16"/>
      <c r="M8" s="16">
        <f>L8/K8*100</f>
        <v>0</v>
      </c>
      <c r="N8" s="24"/>
      <c r="O8" s="16"/>
      <c r="P8" s="16"/>
      <c r="Q8" s="16"/>
      <c r="R8" s="16"/>
      <c r="S8" s="16" t="e">
        <f>R8/O8*100</f>
        <v>#DIV/0!</v>
      </c>
      <c r="T8" s="17" t="s">
        <v>84</v>
      </c>
    </row>
    <row r="9" spans="1:20" ht="17.25" customHeight="1">
      <c r="A9" s="17">
        <v>2</v>
      </c>
      <c r="B9" s="17" t="s">
        <v>87</v>
      </c>
      <c r="C9" s="17">
        <v>13</v>
      </c>
      <c r="D9" s="17">
        <v>13</v>
      </c>
      <c r="E9" s="17">
        <v>100</v>
      </c>
      <c r="F9" s="17">
        <v>17</v>
      </c>
      <c r="G9" s="17"/>
      <c r="H9" s="17"/>
      <c r="I9" s="17">
        <v>17</v>
      </c>
      <c r="J9" s="17">
        <f aca="true" t="shared" si="0" ref="J9:J22">I9/F9*100</f>
        <v>100</v>
      </c>
      <c r="K9" s="17">
        <v>36</v>
      </c>
      <c r="L9" s="17"/>
      <c r="M9" s="17">
        <f aca="true" t="shared" si="1" ref="M9:M22">L9/K9*100</f>
        <v>0</v>
      </c>
      <c r="N9" s="24"/>
      <c r="O9" s="17"/>
      <c r="P9" s="17"/>
      <c r="Q9" s="17"/>
      <c r="R9" s="17"/>
      <c r="S9" s="27" t="e">
        <f aca="true" t="shared" si="2" ref="S9:S22">R9/O9*100</f>
        <v>#DIV/0!</v>
      </c>
      <c r="T9" s="17" t="s">
        <v>84</v>
      </c>
    </row>
    <row r="10" spans="1:20" ht="17.25" customHeight="1">
      <c r="A10" s="17">
        <v>3</v>
      </c>
      <c r="B10" s="17" t="s">
        <v>88</v>
      </c>
      <c r="C10" s="17">
        <v>12</v>
      </c>
      <c r="D10" s="17">
        <v>12</v>
      </c>
      <c r="E10" s="17">
        <v>100</v>
      </c>
      <c r="F10" s="17">
        <v>16</v>
      </c>
      <c r="G10" s="17"/>
      <c r="H10" s="17"/>
      <c r="I10" s="17">
        <v>16</v>
      </c>
      <c r="J10" s="17">
        <f t="shared" si="0"/>
        <v>100</v>
      </c>
      <c r="K10" s="17">
        <v>48</v>
      </c>
      <c r="L10" s="17"/>
      <c r="M10" s="17">
        <f t="shared" si="1"/>
        <v>0</v>
      </c>
      <c r="N10" s="24"/>
      <c r="O10" s="17"/>
      <c r="P10" s="17"/>
      <c r="Q10" s="17"/>
      <c r="R10" s="17"/>
      <c r="S10" s="17" t="e">
        <f t="shared" si="2"/>
        <v>#DIV/0!</v>
      </c>
      <c r="T10" s="17" t="s">
        <v>84</v>
      </c>
    </row>
    <row r="11" spans="1:20" ht="17.25" customHeight="1">
      <c r="A11" s="17">
        <v>4</v>
      </c>
      <c r="B11" s="17" t="s">
        <v>89</v>
      </c>
      <c r="C11" s="17">
        <v>7</v>
      </c>
      <c r="D11" s="17">
        <v>7</v>
      </c>
      <c r="E11" s="17">
        <v>100</v>
      </c>
      <c r="F11" s="17">
        <v>11</v>
      </c>
      <c r="G11" s="17"/>
      <c r="H11" s="17"/>
      <c r="I11" s="17">
        <v>11</v>
      </c>
      <c r="J11" s="17">
        <f t="shared" si="0"/>
        <v>100</v>
      </c>
      <c r="K11" s="17">
        <v>41</v>
      </c>
      <c r="L11" s="17"/>
      <c r="M11" s="17">
        <f t="shared" si="1"/>
        <v>0</v>
      </c>
      <c r="N11" s="24"/>
      <c r="O11" s="17"/>
      <c r="P11" s="17"/>
      <c r="Q11" s="17"/>
      <c r="R11" s="17"/>
      <c r="S11" s="27" t="e">
        <f t="shared" si="2"/>
        <v>#DIV/0!</v>
      </c>
      <c r="T11" s="17" t="s">
        <v>84</v>
      </c>
    </row>
    <row r="12" spans="1:20" ht="17.25" customHeight="1">
      <c r="A12" s="17">
        <v>5</v>
      </c>
      <c r="B12" s="17" t="s">
        <v>90</v>
      </c>
      <c r="C12" s="17">
        <v>11</v>
      </c>
      <c r="D12" s="17">
        <v>11</v>
      </c>
      <c r="E12" s="17">
        <v>100</v>
      </c>
      <c r="F12" s="17">
        <v>6</v>
      </c>
      <c r="G12" s="17"/>
      <c r="H12" s="17"/>
      <c r="I12" s="17">
        <v>6</v>
      </c>
      <c r="J12" s="17">
        <f t="shared" si="0"/>
        <v>100</v>
      </c>
      <c r="K12" s="17">
        <v>18</v>
      </c>
      <c r="L12" s="17"/>
      <c r="M12" s="17">
        <f t="shared" si="1"/>
        <v>0</v>
      </c>
      <c r="N12" s="24"/>
      <c r="O12" s="17"/>
      <c r="P12" s="17"/>
      <c r="Q12" s="17"/>
      <c r="R12" s="17"/>
      <c r="S12" s="17" t="e">
        <f t="shared" si="2"/>
        <v>#DIV/0!</v>
      </c>
      <c r="T12" s="17" t="s">
        <v>84</v>
      </c>
    </row>
    <row r="13" spans="1:20" ht="17.25" customHeight="1">
      <c r="A13" s="17">
        <v>6</v>
      </c>
      <c r="B13" s="17" t="s">
        <v>91</v>
      </c>
      <c r="C13" s="17">
        <v>14</v>
      </c>
      <c r="D13" s="17">
        <v>14</v>
      </c>
      <c r="E13" s="17">
        <v>100</v>
      </c>
      <c r="F13" s="17">
        <v>9</v>
      </c>
      <c r="G13" s="17"/>
      <c r="H13" s="17"/>
      <c r="I13" s="17">
        <v>9</v>
      </c>
      <c r="J13" s="17">
        <f t="shared" si="0"/>
        <v>100</v>
      </c>
      <c r="K13" s="17">
        <v>34</v>
      </c>
      <c r="L13" s="17"/>
      <c r="M13" s="17">
        <f t="shared" si="1"/>
        <v>0</v>
      </c>
      <c r="N13" s="24"/>
      <c r="O13" s="17"/>
      <c r="P13" s="17"/>
      <c r="Q13" s="17"/>
      <c r="R13" s="17"/>
      <c r="S13" s="27" t="e">
        <f t="shared" si="2"/>
        <v>#DIV/0!</v>
      </c>
      <c r="T13" s="17" t="s">
        <v>84</v>
      </c>
    </row>
    <row r="14" spans="1:20" ht="17.25" customHeight="1">
      <c r="A14" s="17">
        <v>7</v>
      </c>
      <c r="B14" s="17" t="s">
        <v>92</v>
      </c>
      <c r="C14" s="17">
        <v>15</v>
      </c>
      <c r="D14" s="17">
        <v>15</v>
      </c>
      <c r="E14" s="17">
        <v>100</v>
      </c>
      <c r="F14" s="17">
        <v>17</v>
      </c>
      <c r="G14" s="17"/>
      <c r="H14" s="17"/>
      <c r="I14" s="17">
        <v>17</v>
      </c>
      <c r="J14" s="17">
        <f t="shared" si="0"/>
        <v>100</v>
      </c>
      <c r="K14" s="17">
        <v>40</v>
      </c>
      <c r="L14" s="17"/>
      <c r="M14" s="17">
        <f t="shared" si="1"/>
        <v>0</v>
      </c>
      <c r="N14" s="24"/>
      <c r="O14" s="17"/>
      <c r="P14" s="17"/>
      <c r="Q14" s="17"/>
      <c r="R14" s="17"/>
      <c r="S14" s="27" t="e">
        <f t="shared" si="2"/>
        <v>#DIV/0!</v>
      </c>
      <c r="T14" s="17" t="s">
        <v>84</v>
      </c>
    </row>
    <row r="15" spans="1:20" ht="17.25" customHeight="1">
      <c r="A15" s="17">
        <v>8</v>
      </c>
      <c r="B15" s="17" t="s">
        <v>93</v>
      </c>
      <c r="C15" s="17">
        <v>13</v>
      </c>
      <c r="D15" s="17">
        <v>13</v>
      </c>
      <c r="E15" s="17">
        <v>100</v>
      </c>
      <c r="F15" s="17">
        <v>8</v>
      </c>
      <c r="G15" s="17"/>
      <c r="H15" s="17"/>
      <c r="I15" s="17">
        <v>8</v>
      </c>
      <c r="J15" s="17">
        <f t="shared" si="0"/>
        <v>100</v>
      </c>
      <c r="K15" s="17">
        <v>43</v>
      </c>
      <c r="L15" s="17"/>
      <c r="M15" s="17">
        <f t="shared" si="1"/>
        <v>0</v>
      </c>
      <c r="N15" s="24"/>
      <c r="O15" s="17"/>
      <c r="P15" s="17"/>
      <c r="Q15" s="17"/>
      <c r="R15" s="17"/>
      <c r="S15" s="17" t="e">
        <f t="shared" si="2"/>
        <v>#DIV/0!</v>
      </c>
      <c r="T15" s="17" t="s">
        <v>84</v>
      </c>
    </row>
    <row r="16" spans="1:20" ht="17.25" customHeight="1">
      <c r="A16" s="17">
        <v>9</v>
      </c>
      <c r="B16" s="17" t="s">
        <v>94</v>
      </c>
      <c r="C16" s="17">
        <v>10</v>
      </c>
      <c r="D16" s="17">
        <v>10</v>
      </c>
      <c r="E16" s="17">
        <v>100</v>
      </c>
      <c r="F16" s="17">
        <v>24</v>
      </c>
      <c r="G16" s="17"/>
      <c r="H16" s="17"/>
      <c r="I16" s="17">
        <v>24</v>
      </c>
      <c r="J16" s="17">
        <f t="shared" si="0"/>
        <v>100</v>
      </c>
      <c r="K16" s="17">
        <v>61</v>
      </c>
      <c r="L16" s="17"/>
      <c r="M16" s="17">
        <f t="shared" si="1"/>
        <v>0</v>
      </c>
      <c r="N16" s="24"/>
      <c r="O16" s="17"/>
      <c r="P16" s="17"/>
      <c r="Q16" s="17"/>
      <c r="R16" s="17"/>
      <c r="S16" s="17" t="e">
        <f t="shared" si="2"/>
        <v>#DIV/0!</v>
      </c>
      <c r="T16" s="17" t="s">
        <v>84</v>
      </c>
    </row>
    <row r="17" spans="1:20" ht="17.25" customHeight="1">
      <c r="A17" s="17">
        <v>10</v>
      </c>
      <c r="B17" s="17" t="s">
        <v>95</v>
      </c>
      <c r="C17" s="17">
        <v>8</v>
      </c>
      <c r="D17" s="17">
        <v>8</v>
      </c>
      <c r="E17" s="17">
        <v>100</v>
      </c>
      <c r="F17" s="17">
        <v>11</v>
      </c>
      <c r="G17" s="17"/>
      <c r="H17" s="17"/>
      <c r="I17" s="17">
        <v>11</v>
      </c>
      <c r="J17" s="17">
        <f>I17/F17*100</f>
        <v>100</v>
      </c>
      <c r="K17" s="17">
        <v>19</v>
      </c>
      <c r="L17" s="17"/>
      <c r="M17" s="17">
        <f>L17/K17*100</f>
        <v>0</v>
      </c>
      <c r="N17" s="24"/>
      <c r="O17" s="17"/>
      <c r="P17" s="17"/>
      <c r="Q17" s="17"/>
      <c r="R17" s="17"/>
      <c r="S17" s="27" t="e">
        <f>R17/O17*100</f>
        <v>#DIV/0!</v>
      </c>
      <c r="T17" s="17" t="s">
        <v>84</v>
      </c>
    </row>
    <row r="18" spans="1:20" ht="17.25" customHeight="1">
      <c r="A18" s="17">
        <v>11</v>
      </c>
      <c r="B18" s="17" t="s">
        <v>96</v>
      </c>
      <c r="C18" s="17">
        <v>25</v>
      </c>
      <c r="D18" s="17">
        <v>25</v>
      </c>
      <c r="E18" s="17">
        <v>100</v>
      </c>
      <c r="F18" s="17">
        <v>14</v>
      </c>
      <c r="G18" s="17"/>
      <c r="H18" s="17"/>
      <c r="I18" s="17">
        <v>14</v>
      </c>
      <c r="J18" s="17">
        <f>I18/F18*100</f>
        <v>100</v>
      </c>
      <c r="K18" s="17">
        <v>41</v>
      </c>
      <c r="L18" s="17"/>
      <c r="M18" s="17">
        <f>L18/K18*100</f>
        <v>0</v>
      </c>
      <c r="N18" s="24"/>
      <c r="O18" s="17"/>
      <c r="P18" s="17"/>
      <c r="Q18" s="17"/>
      <c r="R18" s="17"/>
      <c r="S18" s="17" t="e">
        <f>R18/O18*100</f>
        <v>#DIV/0!</v>
      </c>
      <c r="T18" s="17" t="s">
        <v>84</v>
      </c>
    </row>
    <row r="19" spans="1:20" ht="17.25" customHeight="1">
      <c r="A19" s="17">
        <v>12</v>
      </c>
      <c r="B19" s="17" t="s">
        <v>97</v>
      </c>
      <c r="C19" s="17">
        <v>16</v>
      </c>
      <c r="D19" s="17">
        <v>16</v>
      </c>
      <c r="E19" s="17">
        <v>100</v>
      </c>
      <c r="F19" s="17">
        <v>14</v>
      </c>
      <c r="G19" s="17"/>
      <c r="H19" s="17"/>
      <c r="I19" s="17">
        <v>14</v>
      </c>
      <c r="J19" s="17">
        <f>I19/F19*100</f>
        <v>100</v>
      </c>
      <c r="K19" s="17">
        <v>51</v>
      </c>
      <c r="L19" s="17"/>
      <c r="M19" s="17">
        <f>L19/K19*100</f>
        <v>0</v>
      </c>
      <c r="N19" s="24"/>
      <c r="O19" s="17"/>
      <c r="P19" s="17"/>
      <c r="Q19" s="17"/>
      <c r="R19" s="17"/>
      <c r="S19" s="17" t="e">
        <f>R19/O19*100</f>
        <v>#DIV/0!</v>
      </c>
      <c r="T19" s="17" t="s">
        <v>84</v>
      </c>
    </row>
    <row r="20" spans="1:20" ht="17.25" customHeight="1">
      <c r="A20" s="17">
        <v>13</v>
      </c>
      <c r="B20" s="17" t="s">
        <v>98</v>
      </c>
      <c r="C20" s="17">
        <v>20</v>
      </c>
      <c r="D20" s="17">
        <v>20</v>
      </c>
      <c r="E20" s="17">
        <v>100</v>
      </c>
      <c r="F20" s="17">
        <v>18</v>
      </c>
      <c r="G20" s="17"/>
      <c r="H20" s="17"/>
      <c r="I20" s="17">
        <v>18</v>
      </c>
      <c r="J20" s="17">
        <f>I20/F20*100</f>
        <v>100</v>
      </c>
      <c r="K20" s="17">
        <v>52</v>
      </c>
      <c r="L20" s="17"/>
      <c r="M20" s="17">
        <f>L20/K20*100</f>
        <v>0</v>
      </c>
      <c r="N20" s="24"/>
      <c r="O20" s="17"/>
      <c r="P20" s="17"/>
      <c r="Q20" s="17"/>
      <c r="R20" s="17"/>
      <c r="S20" s="17" t="e">
        <f>R20/O20*100</f>
        <v>#DIV/0!</v>
      </c>
      <c r="T20" s="17" t="s">
        <v>84</v>
      </c>
    </row>
    <row r="21" spans="1:20" ht="17.25" customHeight="1">
      <c r="A21" s="18">
        <v>14</v>
      </c>
      <c r="B21" s="17" t="s">
        <v>99</v>
      </c>
      <c r="C21" s="18">
        <v>33</v>
      </c>
      <c r="D21" s="18">
        <v>33</v>
      </c>
      <c r="E21" s="18">
        <v>100</v>
      </c>
      <c r="F21" s="18">
        <v>21</v>
      </c>
      <c r="G21" s="18"/>
      <c r="H21" s="18"/>
      <c r="I21" s="18">
        <v>21</v>
      </c>
      <c r="J21" s="18">
        <f t="shared" si="0"/>
        <v>100</v>
      </c>
      <c r="K21" s="18">
        <v>63</v>
      </c>
      <c r="L21" s="18"/>
      <c r="M21" s="18">
        <f t="shared" si="1"/>
        <v>0</v>
      </c>
      <c r="N21" s="24"/>
      <c r="O21" s="18"/>
      <c r="P21" s="18"/>
      <c r="Q21" s="18"/>
      <c r="R21" s="18"/>
      <c r="S21" s="18" t="e">
        <f t="shared" si="2"/>
        <v>#DIV/0!</v>
      </c>
      <c r="T21" s="29" t="s">
        <v>84</v>
      </c>
    </row>
    <row r="22" spans="1:20" s="2" customFormat="1" ht="18" customHeight="1">
      <c r="A22" s="30" t="s">
        <v>61</v>
      </c>
      <c r="B22" s="31"/>
      <c r="C22" s="4">
        <f>SUM(C8:C21)</f>
        <v>222</v>
      </c>
      <c r="D22" s="4">
        <f>SUM(D8:D21)</f>
        <v>222</v>
      </c>
      <c r="E22" s="4">
        <v>100</v>
      </c>
      <c r="F22" s="4">
        <f>SUM(F8:F21)</f>
        <v>205</v>
      </c>
      <c r="G22" s="4">
        <f>SUM(G8:G21)</f>
        <v>0</v>
      </c>
      <c r="H22" s="4">
        <f>SUM(H8:H21)</f>
        <v>0</v>
      </c>
      <c r="I22" s="4">
        <f>SUM(I8:I21)</f>
        <v>205</v>
      </c>
      <c r="J22" s="4">
        <f t="shared" si="0"/>
        <v>100</v>
      </c>
      <c r="K22" s="4">
        <f>SUM(K8:K21)</f>
        <v>572</v>
      </c>
      <c r="L22" s="4">
        <f>SUM(L8:L21)</f>
        <v>0</v>
      </c>
      <c r="M22" s="4">
        <f t="shared" si="1"/>
        <v>0</v>
      </c>
      <c r="N22" s="25"/>
      <c r="O22" s="4">
        <f>SUM(O8:O21)</f>
        <v>0</v>
      </c>
      <c r="P22" s="4">
        <f>SUM(P8:P21)</f>
        <v>0</v>
      </c>
      <c r="Q22" s="4">
        <f>SUM(Q8:Q21)</f>
        <v>0</v>
      </c>
      <c r="R22" s="4">
        <f>SUM(R8:R21)</f>
        <v>0</v>
      </c>
      <c r="S22" s="26" t="e">
        <f t="shared" si="2"/>
        <v>#DIV/0!</v>
      </c>
      <c r="T22" s="22" t="s">
        <v>84</v>
      </c>
    </row>
    <row r="24" spans="9:19" ht="12.75">
      <c r="I24" s="34" t="s">
        <v>104</v>
      </c>
      <c r="J24" s="34"/>
      <c r="K24" s="34"/>
      <c r="L24" s="34"/>
      <c r="P24" s="34" t="s">
        <v>104</v>
      </c>
      <c r="Q24" s="34"/>
      <c r="R24" s="34"/>
      <c r="S24" s="34"/>
    </row>
    <row r="25" spans="1:19" ht="12.75">
      <c r="A25" s="32" t="s">
        <v>64</v>
      </c>
      <c r="B25" s="32"/>
      <c r="C25" s="32"/>
      <c r="D25" s="32"/>
      <c r="E25" s="32"/>
      <c r="I25" s="32" t="s">
        <v>43</v>
      </c>
      <c r="J25" s="32"/>
      <c r="K25" s="32"/>
      <c r="L25" s="32"/>
      <c r="P25" s="32" t="s">
        <v>42</v>
      </c>
      <c r="Q25" s="32"/>
      <c r="R25" s="32"/>
      <c r="S25" s="32"/>
    </row>
    <row r="29" spans="1:19" ht="13.5">
      <c r="A29" s="33" t="s">
        <v>100</v>
      </c>
      <c r="B29" s="33"/>
      <c r="C29" s="33"/>
      <c r="D29" s="33"/>
      <c r="E29" s="33"/>
      <c r="P29" s="33" t="s">
        <v>102</v>
      </c>
      <c r="Q29" s="33"/>
      <c r="R29" s="33"/>
      <c r="S29" s="33"/>
    </row>
  </sheetData>
  <sheetProtection/>
  <mergeCells count="29">
    <mergeCell ref="P29:S29"/>
    <mergeCell ref="A25:E25"/>
    <mergeCell ref="A29:E29"/>
    <mergeCell ref="M5:M6"/>
    <mergeCell ref="K4:S4"/>
    <mergeCell ref="I24:L24"/>
    <mergeCell ref="I25:L25"/>
    <mergeCell ref="P24:S24"/>
    <mergeCell ref="P25:S25"/>
    <mergeCell ref="C5:C6"/>
    <mergeCell ref="S1:T1"/>
    <mergeCell ref="A1:C1"/>
    <mergeCell ref="A2:C2"/>
    <mergeCell ref="D1:R1"/>
    <mergeCell ref="D2:R2"/>
    <mergeCell ref="T4:T6"/>
    <mergeCell ref="K5:K6"/>
    <mergeCell ref="L5:L6"/>
    <mergeCell ref="E5:E6"/>
    <mergeCell ref="F5:F6"/>
    <mergeCell ref="A22:B22"/>
    <mergeCell ref="N5:N6"/>
    <mergeCell ref="O5:O6"/>
    <mergeCell ref="P5:S5"/>
    <mergeCell ref="A4:A6"/>
    <mergeCell ref="B4:B6"/>
    <mergeCell ref="C4:J4"/>
    <mergeCell ref="G5:J5"/>
    <mergeCell ref="D5:D6"/>
  </mergeCells>
  <printOptions/>
  <pageMargins left="0.5" right="0.25" top="0.5" bottom="0.2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Q20" sqref="Q20"/>
    </sheetView>
  </sheetViews>
  <sheetFormatPr defaultColWidth="9.140625" defaultRowHeight="12.75"/>
  <cols>
    <col min="1" max="1" width="5.7109375" style="9" customWidth="1"/>
    <col min="2" max="15" width="9.7109375" style="9" customWidth="1"/>
    <col min="16" max="16384" width="9.140625" style="9" customWidth="1"/>
  </cols>
  <sheetData>
    <row r="1" spans="1:15" ht="18.75">
      <c r="A1" s="47" t="s">
        <v>0</v>
      </c>
      <c r="B1" s="47"/>
      <c r="C1" s="47"/>
      <c r="D1" s="47"/>
      <c r="E1" s="36" t="s">
        <v>81</v>
      </c>
      <c r="F1" s="36"/>
      <c r="G1" s="36"/>
      <c r="H1" s="36"/>
      <c r="I1" s="36"/>
      <c r="J1" s="36"/>
      <c r="K1" s="36"/>
      <c r="L1" s="36"/>
      <c r="M1" s="36"/>
      <c r="N1" s="41" t="s">
        <v>82</v>
      </c>
      <c r="O1" s="41"/>
    </row>
    <row r="2" spans="1:13" ht="18.75">
      <c r="A2" s="47" t="s">
        <v>1</v>
      </c>
      <c r="B2" s="47"/>
      <c r="C2" s="47"/>
      <c r="D2" s="47"/>
      <c r="E2" s="37" t="s">
        <v>106</v>
      </c>
      <c r="F2" s="37"/>
      <c r="G2" s="37"/>
      <c r="H2" s="37"/>
      <c r="I2" s="37"/>
      <c r="J2" s="37"/>
      <c r="K2" s="37"/>
      <c r="L2" s="37"/>
      <c r="M2" s="37"/>
    </row>
    <row r="4" spans="1:15" ht="27" customHeight="1">
      <c r="A4" s="45" t="s">
        <v>65</v>
      </c>
      <c r="B4" s="45" t="s">
        <v>66</v>
      </c>
      <c r="C4" s="42" t="s">
        <v>67</v>
      </c>
      <c r="D4" s="43"/>
      <c r="E4" s="44"/>
      <c r="F4" s="42" t="s">
        <v>68</v>
      </c>
      <c r="G4" s="43"/>
      <c r="H4" s="43"/>
      <c r="I4" s="43"/>
      <c r="J4" s="43"/>
      <c r="K4" s="43"/>
      <c r="L4" s="43"/>
      <c r="M4" s="43"/>
      <c r="N4" s="43"/>
      <c r="O4" s="44"/>
    </row>
    <row r="5" spans="1:15" ht="47.25">
      <c r="A5" s="46"/>
      <c r="B5" s="46"/>
      <c r="C5" s="10" t="s">
        <v>30</v>
      </c>
      <c r="D5" s="11" t="s">
        <v>80</v>
      </c>
      <c r="E5" s="11" t="s">
        <v>78</v>
      </c>
      <c r="F5" s="10" t="s">
        <v>69</v>
      </c>
      <c r="G5" s="10" t="s">
        <v>70</v>
      </c>
      <c r="H5" s="10" t="s">
        <v>71</v>
      </c>
      <c r="I5" s="10" t="s">
        <v>72</v>
      </c>
      <c r="J5" s="10" t="s">
        <v>73</v>
      </c>
      <c r="K5" s="10" t="s">
        <v>74</v>
      </c>
      <c r="L5" s="10" t="s">
        <v>75</v>
      </c>
      <c r="M5" s="10" t="s">
        <v>76</v>
      </c>
      <c r="N5" s="10" t="s">
        <v>77</v>
      </c>
      <c r="O5" s="11" t="s">
        <v>79</v>
      </c>
    </row>
    <row r="6" spans="1:15" ht="24.75" customHeight="1">
      <c r="A6" s="19">
        <v>1</v>
      </c>
      <c r="B6" s="19">
        <v>2008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4.75" customHeight="1">
      <c r="A7" s="20">
        <v>2</v>
      </c>
      <c r="B7" s="19">
        <v>2003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24.75" customHeight="1">
      <c r="A8" s="20">
        <v>3</v>
      </c>
      <c r="B8" s="20">
        <v>2002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24.75" customHeight="1">
      <c r="A9" s="20">
        <v>4</v>
      </c>
      <c r="B9" s="20">
        <v>2001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24.75" customHeight="1">
      <c r="A10" s="20">
        <v>5</v>
      </c>
      <c r="B10" s="20">
        <v>2000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4.75" customHeight="1">
      <c r="A11" s="20">
        <v>6</v>
      </c>
      <c r="B11" s="20">
        <v>1999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24.75" customHeight="1">
      <c r="A12" s="20">
        <v>7</v>
      </c>
      <c r="B12" s="20">
        <v>1998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4.75" customHeight="1">
      <c r="A13" s="21">
        <v>8</v>
      </c>
      <c r="B13" s="20">
        <v>1996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13" customFormat="1" ht="24.75" customHeight="1">
      <c r="A14" s="10">
        <v>9</v>
      </c>
      <c r="B14" s="12" t="s">
        <v>30</v>
      </c>
      <c r="C14" s="12">
        <f>F14+G14+H14+I14+J14+K14+L14+M14+N14+O14</f>
        <v>0</v>
      </c>
      <c r="D14" s="12">
        <f aca="true" t="shared" si="0" ref="D14:O14">D6+D7+D8+D9+D10+D11+D12+D13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</row>
    <row r="16" spans="7:15" ht="15.75">
      <c r="G16" s="49" t="s">
        <v>104</v>
      </c>
      <c r="H16" s="49"/>
      <c r="I16" s="49"/>
      <c r="J16" s="49"/>
      <c r="K16" s="15"/>
      <c r="L16" s="15"/>
      <c r="M16" s="49" t="s">
        <v>107</v>
      </c>
      <c r="N16" s="49"/>
      <c r="O16" s="49"/>
    </row>
    <row r="17" spans="1:15" ht="15.75">
      <c r="A17" s="41" t="s">
        <v>64</v>
      </c>
      <c r="B17" s="41"/>
      <c r="C17" s="41"/>
      <c r="D17" s="41"/>
      <c r="E17" s="8"/>
      <c r="G17" s="41" t="s">
        <v>43</v>
      </c>
      <c r="H17" s="41"/>
      <c r="I17" s="41"/>
      <c r="J17" s="41"/>
      <c r="K17" s="8"/>
      <c r="L17" s="8"/>
      <c r="M17" s="41" t="s">
        <v>42</v>
      </c>
      <c r="N17" s="41"/>
      <c r="O17" s="41"/>
    </row>
    <row r="22" spans="1:15" ht="15.75">
      <c r="A22" s="48" t="s">
        <v>100</v>
      </c>
      <c r="B22" s="48"/>
      <c r="C22" s="48"/>
      <c r="D22" s="48"/>
      <c r="E22" s="14"/>
      <c r="M22" s="48" t="s">
        <v>102</v>
      </c>
      <c r="N22" s="48"/>
      <c r="O22" s="48"/>
    </row>
  </sheetData>
  <sheetProtection/>
  <mergeCells count="16">
    <mergeCell ref="M22:O22"/>
    <mergeCell ref="A17:D17"/>
    <mergeCell ref="A22:D22"/>
    <mergeCell ref="G17:J17"/>
    <mergeCell ref="M16:O16"/>
    <mergeCell ref="M17:O17"/>
    <mergeCell ref="G16:J16"/>
    <mergeCell ref="N1:O1"/>
    <mergeCell ref="C4:E4"/>
    <mergeCell ref="F4:O4"/>
    <mergeCell ref="A4:A5"/>
    <mergeCell ref="B4:B5"/>
    <mergeCell ref="A1:D1"/>
    <mergeCell ref="A2:D2"/>
    <mergeCell ref="E1:M1"/>
    <mergeCell ref="E2:M2"/>
  </mergeCells>
  <printOptions/>
  <pageMargins left="0.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Huong-Chien</dc:creator>
  <cp:keywords/>
  <dc:description/>
  <cp:lastModifiedBy>ADMIN</cp:lastModifiedBy>
  <cp:lastPrinted>2014-09-12T08:45:42Z</cp:lastPrinted>
  <dcterms:created xsi:type="dcterms:W3CDTF">2012-09-13T18:06:02Z</dcterms:created>
  <dcterms:modified xsi:type="dcterms:W3CDTF">2014-09-28T05:42:22Z</dcterms:modified>
  <cp:category/>
  <cp:version/>
  <cp:contentType/>
  <cp:contentStatus/>
</cp:coreProperties>
</file>